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Sheet1" sheetId="1" r:id="rId1"/>
  </sheets>
  <definedNames>
    <definedName name="_xlnm.Print_Area" localSheetId="0">Sheet1!$A$1:$AE$50</definedName>
    <definedName name="Print_Area_0" localSheetId="0">Sheet1!$A$1:$AE$50</definedName>
    <definedName name="Print_Area_0_0" localSheetId="0">Sheet1!$A$1:$AE$50</definedName>
    <definedName name="Print_Area_0_0_0" localSheetId="0">Sheet1!$A$1:$AE$50</definedName>
    <definedName name="Print_Area_0_0_0_0" localSheetId="0">Sheet1!$A$1:$AE$50</definedName>
    <definedName name="Print_Area_0_0_0_0_0" localSheetId="0">Sheet1!$A$1:$AE$50</definedName>
    <definedName name="Print_Area_0_0_0_0_0_0" localSheetId="0">Sheet1!$A$1:$AE$50</definedName>
    <definedName name="Print_Area_0_0_0_0_0_0_0" localSheetId="0">Sheet1!$A$1:$AE$50</definedName>
    <definedName name="SHARED_FORMULA_31_5_31_5_0">SUM(#REF!+#REF!+#REF!+#REF!+#REF!+#REF!+#REF!+#REF!+#REF!+#REF!+#REF!+#REF!+#REF!)</definedName>
    <definedName name="SHARED_FORMULA_7_27_7_27_0">SUM(#REF!+#REF!+#REF!+#REF!+#REF!+#REF!+#REF!+#REF!+#REF!+#REF!+#REF!)</definedName>
  </definedNames>
  <calcPr calcId="125725" iterateDelta="1E-4"/>
</workbook>
</file>

<file path=xl/calcChain.xml><?xml version="1.0" encoding="utf-8"?>
<calcChain xmlns="http://schemas.openxmlformats.org/spreadsheetml/2006/main">
  <c r="AC39" i="1"/>
  <c r="AB39"/>
  <c r="AB40" s="1"/>
  <c r="AA39"/>
  <c r="Z39"/>
  <c r="Z40" s="1"/>
  <c r="Y39"/>
  <c r="X39"/>
  <c r="X40" s="1"/>
  <c r="W39"/>
  <c r="V39"/>
  <c r="V40" s="1"/>
  <c r="U39"/>
  <c r="T39"/>
  <c r="T40" s="1"/>
  <c r="S39"/>
  <c r="R39"/>
  <c r="R40" s="1"/>
  <c r="Q39"/>
  <c r="P39"/>
  <c r="P40" s="1"/>
  <c r="O39"/>
  <c r="N39"/>
  <c r="N40" s="1"/>
  <c r="M39"/>
  <c r="L39"/>
  <c r="L40" s="1"/>
  <c r="K39"/>
  <c r="J39"/>
  <c r="J40" s="1"/>
  <c r="I39"/>
  <c r="H39"/>
  <c r="H40" s="1"/>
  <c r="G39"/>
  <c r="F39"/>
  <c r="F40" s="1"/>
  <c r="AD38"/>
  <c r="AD36"/>
  <c r="AE35"/>
  <c r="AD35"/>
  <c r="AD34"/>
  <c r="AE33"/>
  <c r="AD33"/>
  <c r="AE32"/>
  <c r="AD32"/>
  <c r="AD44" s="1"/>
  <c r="AD28"/>
  <c r="AE26"/>
  <c r="AD26"/>
  <c r="AD25"/>
  <c r="AE24"/>
  <c r="AD24"/>
  <c r="AE21"/>
  <c r="AD21"/>
  <c r="AE19"/>
  <c r="AD19"/>
  <c r="AE18"/>
  <c r="AD18"/>
  <c r="AE17"/>
  <c r="AD17"/>
  <c r="AE16"/>
  <c r="AD16"/>
  <c r="AE15"/>
  <c r="AD15"/>
  <c r="AE14"/>
  <c r="AD14"/>
  <c r="AE13"/>
  <c r="AD13"/>
  <c r="AE12"/>
  <c r="AD12"/>
  <c r="AE11"/>
  <c r="AD11"/>
  <c r="AE10"/>
  <c r="AD10"/>
  <c r="AE9"/>
  <c r="AD9"/>
  <c r="AE8"/>
  <c r="AD8"/>
  <c r="AE7"/>
  <c r="AD7"/>
  <c r="AE6"/>
  <c r="AD6"/>
  <c r="AE5"/>
  <c r="AD5"/>
  <c r="AD43" s="1"/>
  <c r="AE39" l="1"/>
  <c r="AD45"/>
  <c r="AD39"/>
  <c r="AD40" s="1"/>
</calcChain>
</file>

<file path=xl/sharedStrings.xml><?xml version="1.0" encoding="utf-8"?>
<sst xmlns="http://schemas.openxmlformats.org/spreadsheetml/2006/main" count="89" uniqueCount="27">
  <si>
    <t>ПРЕГЛЕД ПОТРОШЊЕ АКТИВНЕ ЕЛ. ЕНЕРГИЈЕ ЗА ПЕРИОД ОД 11.2013.године – 10.2014.године</t>
  </si>
  <si>
    <t>ж</t>
  </si>
  <si>
    <t>Број места мерења</t>
  </si>
  <si>
    <t>Број бројила</t>
  </si>
  <si>
    <t>Категорија потрошње</t>
  </si>
  <si>
    <t>Одобрена снага (kW)</t>
  </si>
  <si>
    <t>НОВЕМБАР 2013</t>
  </si>
  <si>
    <t>ДЕЦЕМБАР 2013</t>
  </si>
  <si>
    <t>ЈАНУАР 2014</t>
  </si>
  <si>
    <t>ФЕБРУАР 2014</t>
  </si>
  <si>
    <t>МАРТ 2014</t>
  </si>
  <si>
    <t>АПРИЛ 2014</t>
  </si>
  <si>
    <t>МАЈ 2014</t>
  </si>
  <si>
    <t>ЈУН 2014</t>
  </si>
  <si>
    <t>ЈУЛ 2014</t>
  </si>
  <si>
    <t>АВГУСТ 2014</t>
  </si>
  <si>
    <t>СЕПТЕМБАР 2014</t>
  </si>
  <si>
    <t>ОКТОБАР 2014</t>
  </si>
  <si>
    <t>УКУПНО</t>
  </si>
  <si>
    <t>ВТ</t>
  </si>
  <si>
    <t>НТ</t>
  </si>
  <si>
    <t>Ниски напон</t>
  </si>
  <si>
    <t>Широка потрошња</t>
  </si>
  <si>
    <t>17,25</t>
  </si>
  <si>
    <t>Средњи напон</t>
  </si>
  <si>
    <t>4760/121097</t>
  </si>
  <si>
    <t>УКУПНА ПОТРОШЊА ПО МЕСЕЦИМА:</t>
  </si>
</sst>
</file>

<file path=xl/styles.xml><?xml version="1.0" encoding="utf-8"?>
<styleSheet xmlns="http://schemas.openxmlformats.org/spreadsheetml/2006/main">
  <fonts count="11">
    <font>
      <sz val="10"/>
      <name val="Arial"/>
      <family val="2"/>
      <charset val="1"/>
    </font>
    <font>
      <sz val="12"/>
      <name val="Times New Roman"/>
      <family val="1"/>
      <charset val="1"/>
    </font>
    <font>
      <sz val="18"/>
      <name val="Times New Roman"/>
      <family val="1"/>
      <charset val="1"/>
    </font>
    <font>
      <b/>
      <sz val="12"/>
      <name val="Times New Roman"/>
      <family val="1"/>
      <charset val="1"/>
    </font>
    <font>
      <b/>
      <sz val="14"/>
      <name val="Times New Roman"/>
      <family val="1"/>
      <charset val="1"/>
    </font>
    <font>
      <sz val="12"/>
      <name val="Arial"/>
      <family val="2"/>
      <charset val="1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b/>
      <sz val="16"/>
      <name val="Times New Roman"/>
      <family val="1"/>
      <charset val="1"/>
    </font>
    <font>
      <b/>
      <sz val="12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8" fillId="2" borderId="21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8" fillId="2" borderId="18" xfId="0" applyFont="1" applyFill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7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right" vertical="center"/>
    </xf>
    <xf numFmtId="0" fontId="8" fillId="2" borderId="1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A1:AE65536"/>
  <sheetViews>
    <sheetView tabSelected="1" view="pageBreakPreview" topLeftCell="B1" zoomScaleNormal="50" workbookViewId="0">
      <pane xSplit="4" topLeftCell="F1" activePane="topRight" state="frozen"/>
      <selection activeCell="B1" sqref="B1"/>
      <selection pane="topRight" activeCell="B2" sqref="B2:AE2"/>
    </sheetView>
  </sheetViews>
  <sheetFormatPr defaultRowHeight="12.75"/>
  <cols>
    <col min="1" max="1" width="8.7109375"/>
    <col min="2" max="2" width="22.85546875"/>
    <col min="3" max="3" width="14.28515625"/>
    <col min="4" max="4" width="13.140625"/>
    <col min="5" max="5" width="11.42578125"/>
    <col min="6" max="8" width="11.140625"/>
    <col min="9" max="9" width="10.5703125"/>
    <col min="10" max="10" width="12"/>
    <col min="11" max="11" width="8.7109375"/>
    <col min="12" max="12" width="11.140625"/>
    <col min="13" max="13" width="12.42578125"/>
    <col min="14" max="14" width="10.85546875"/>
    <col min="15" max="15" width="12"/>
    <col min="16" max="16" width="11.5703125"/>
    <col min="17" max="17" width="13.140625"/>
    <col min="18" max="18" width="11.140625"/>
    <col min="19" max="20" width="12"/>
    <col min="21" max="21" width="8.7109375"/>
    <col min="22" max="22" width="12.5703125"/>
    <col min="23" max="23" width="11.5703125"/>
    <col min="24" max="24" width="10.28515625"/>
    <col min="25" max="25" width="11.28515625"/>
    <col min="26" max="26" width="12"/>
    <col min="27" max="27" width="11.7109375"/>
    <col min="28" max="29" width="8.7109375"/>
    <col min="30" max="30" width="20.42578125"/>
    <col min="31" max="31" width="23.28515625"/>
    <col min="32" max="1025" width="8.7109375"/>
  </cols>
  <sheetData>
    <row r="1" spans="1:31" ht="15.75" customHeight="1">
      <c r="AE1" s="15"/>
    </row>
    <row r="2" spans="1:31" ht="57" customHeight="1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</row>
    <row r="3" spans="1:31" ht="21.75" customHeight="1">
      <c r="A3" t="s">
        <v>1</v>
      </c>
      <c r="B3" s="13" t="s">
        <v>2</v>
      </c>
      <c r="C3" s="12" t="s">
        <v>3</v>
      </c>
      <c r="D3" s="11" t="s">
        <v>4</v>
      </c>
      <c r="E3" s="11" t="s">
        <v>5</v>
      </c>
      <c r="F3" s="10" t="s">
        <v>6</v>
      </c>
      <c r="G3" s="10"/>
      <c r="H3" s="9" t="s">
        <v>7</v>
      </c>
      <c r="I3" s="9"/>
      <c r="J3" s="9" t="s">
        <v>8</v>
      </c>
      <c r="K3" s="9"/>
      <c r="L3" s="9" t="s">
        <v>9</v>
      </c>
      <c r="M3" s="9"/>
      <c r="N3" s="9" t="s">
        <v>10</v>
      </c>
      <c r="O3" s="9"/>
      <c r="P3" s="9" t="s">
        <v>11</v>
      </c>
      <c r="Q3" s="9"/>
      <c r="R3" s="9" t="s">
        <v>12</v>
      </c>
      <c r="S3" s="9"/>
      <c r="T3" s="9" t="s">
        <v>13</v>
      </c>
      <c r="U3" s="9"/>
      <c r="V3" s="9" t="s">
        <v>14</v>
      </c>
      <c r="W3" s="9"/>
      <c r="X3" s="9" t="s">
        <v>15</v>
      </c>
      <c r="Y3" s="9"/>
      <c r="Z3" s="9" t="s">
        <v>16</v>
      </c>
      <c r="AA3" s="9"/>
      <c r="AB3" s="9" t="s">
        <v>17</v>
      </c>
      <c r="AC3" s="9"/>
      <c r="AD3" s="8" t="s">
        <v>18</v>
      </c>
      <c r="AE3" s="8"/>
    </row>
    <row r="4" spans="1:31" ht="34.5" customHeight="1">
      <c r="B4" s="13"/>
      <c r="C4" s="12"/>
      <c r="D4" s="11"/>
      <c r="E4" s="11"/>
      <c r="F4" s="16" t="s">
        <v>19</v>
      </c>
      <c r="G4" s="16" t="s">
        <v>20</v>
      </c>
      <c r="H4" s="17" t="s">
        <v>19</v>
      </c>
      <c r="I4" s="17" t="s">
        <v>20</v>
      </c>
      <c r="J4" s="17" t="s">
        <v>19</v>
      </c>
      <c r="K4" s="17" t="s">
        <v>20</v>
      </c>
      <c r="L4" s="17" t="s">
        <v>19</v>
      </c>
      <c r="M4" s="17" t="s">
        <v>20</v>
      </c>
      <c r="N4" s="17" t="s">
        <v>19</v>
      </c>
      <c r="O4" s="17" t="s">
        <v>20</v>
      </c>
      <c r="P4" s="17" t="s">
        <v>19</v>
      </c>
      <c r="Q4" s="17" t="s">
        <v>20</v>
      </c>
      <c r="R4" s="17" t="s">
        <v>19</v>
      </c>
      <c r="S4" s="17" t="s">
        <v>20</v>
      </c>
      <c r="T4" s="17" t="s">
        <v>19</v>
      </c>
      <c r="U4" s="17" t="s">
        <v>20</v>
      </c>
      <c r="V4" s="17" t="s">
        <v>19</v>
      </c>
      <c r="W4" s="17" t="s">
        <v>20</v>
      </c>
      <c r="X4" s="17" t="s">
        <v>19</v>
      </c>
      <c r="Y4" s="17" t="s">
        <v>20</v>
      </c>
      <c r="Z4" s="17" t="s">
        <v>19</v>
      </c>
      <c r="AA4" s="17" t="s">
        <v>20</v>
      </c>
      <c r="AB4" s="17" t="s">
        <v>19</v>
      </c>
      <c r="AC4" s="17" t="s">
        <v>20</v>
      </c>
      <c r="AD4" s="18" t="s">
        <v>19</v>
      </c>
      <c r="AE4" s="19" t="s">
        <v>20</v>
      </c>
    </row>
    <row r="5" spans="1:31" ht="32.25" customHeight="1">
      <c r="B5" s="20">
        <v>4011080389</v>
      </c>
      <c r="C5" s="21">
        <v>228449</v>
      </c>
      <c r="D5" s="22" t="s">
        <v>21</v>
      </c>
      <c r="E5" s="21">
        <v>17.25</v>
      </c>
      <c r="F5" s="21">
        <v>18</v>
      </c>
      <c r="G5" s="21">
        <v>8</v>
      </c>
      <c r="H5" s="23">
        <v>26</v>
      </c>
      <c r="I5" s="23">
        <v>13</v>
      </c>
      <c r="J5" s="23">
        <v>2</v>
      </c>
      <c r="K5" s="23">
        <v>1</v>
      </c>
      <c r="L5" s="23">
        <v>0</v>
      </c>
      <c r="M5" s="23">
        <v>0</v>
      </c>
      <c r="N5" s="23">
        <v>37</v>
      </c>
      <c r="O5" s="23">
        <v>24</v>
      </c>
      <c r="P5" s="23">
        <v>504</v>
      </c>
      <c r="Q5" s="23">
        <v>278</v>
      </c>
      <c r="R5" s="23">
        <v>235</v>
      </c>
      <c r="S5" s="23">
        <v>99</v>
      </c>
      <c r="T5" s="23">
        <v>280</v>
      </c>
      <c r="U5" s="23">
        <v>86</v>
      </c>
      <c r="V5" s="23">
        <v>758</v>
      </c>
      <c r="W5" s="23">
        <v>221</v>
      </c>
      <c r="X5" s="23">
        <v>647</v>
      </c>
      <c r="Y5" s="23">
        <v>248</v>
      </c>
      <c r="Z5" s="23">
        <v>374</v>
      </c>
      <c r="AA5" s="23">
        <v>163</v>
      </c>
      <c r="AB5" s="23">
        <v>526</v>
      </c>
      <c r="AC5" s="23">
        <v>281</v>
      </c>
      <c r="AD5" s="24">
        <f t="shared" ref="AD5:AD19" si="0">SUM(AB5,Z5,X5,V5,T5,R5,P5,N5,L5,J5,H5,)</f>
        <v>3389</v>
      </c>
      <c r="AE5" s="25">
        <f t="shared" ref="AE5:AE19" si="1">SUM(AC5,AA5,Y5,W5,U5,S5,Q5,O5,M5,K5,I5,G5)</f>
        <v>1422</v>
      </c>
    </row>
    <row r="6" spans="1:31" ht="31.5" customHeight="1">
      <c r="B6" s="26">
        <v>4011080397</v>
      </c>
      <c r="C6" s="27">
        <v>3857144</v>
      </c>
      <c r="D6" s="28" t="s">
        <v>21</v>
      </c>
      <c r="E6" s="27">
        <v>60</v>
      </c>
      <c r="F6" s="27">
        <v>3300</v>
      </c>
      <c r="G6" s="27">
        <v>1740</v>
      </c>
      <c r="H6" s="29">
        <v>3720</v>
      </c>
      <c r="I6" s="29">
        <v>1950</v>
      </c>
      <c r="J6" s="29">
        <v>3750</v>
      </c>
      <c r="K6" s="29">
        <v>1590</v>
      </c>
      <c r="L6" s="29">
        <v>378</v>
      </c>
      <c r="M6" s="29">
        <v>269</v>
      </c>
      <c r="N6" s="29">
        <v>2910</v>
      </c>
      <c r="O6" s="29">
        <v>1530</v>
      </c>
      <c r="P6" s="29">
        <v>3870</v>
      </c>
      <c r="Q6" s="29">
        <v>2070</v>
      </c>
      <c r="R6" s="29">
        <v>3120</v>
      </c>
      <c r="S6" s="29">
        <v>1650</v>
      </c>
      <c r="T6" s="29">
        <v>2850</v>
      </c>
      <c r="U6" s="29">
        <v>1500</v>
      </c>
      <c r="V6" s="29">
        <v>3180</v>
      </c>
      <c r="W6" s="29">
        <v>1650</v>
      </c>
      <c r="X6" s="29">
        <v>3180</v>
      </c>
      <c r="Y6" s="29">
        <v>1680</v>
      </c>
      <c r="Z6" s="29">
        <v>2940</v>
      </c>
      <c r="AA6" s="29">
        <v>1560</v>
      </c>
      <c r="AB6" s="29">
        <v>3180</v>
      </c>
      <c r="AC6" s="29">
        <v>1650</v>
      </c>
      <c r="AD6" s="30">
        <f t="shared" si="0"/>
        <v>33078</v>
      </c>
      <c r="AE6" s="31">
        <f t="shared" si="1"/>
        <v>18839</v>
      </c>
    </row>
    <row r="7" spans="1:31" ht="31.5" customHeight="1">
      <c r="B7" s="26">
        <v>4011080400</v>
      </c>
      <c r="C7" s="27">
        <v>18901</v>
      </c>
      <c r="D7" s="28" t="s">
        <v>21</v>
      </c>
      <c r="E7" s="27">
        <v>26.135999999999999</v>
      </c>
      <c r="F7" s="27">
        <v>930</v>
      </c>
      <c r="G7" s="27">
        <v>450</v>
      </c>
      <c r="H7" s="29">
        <v>1170</v>
      </c>
      <c r="I7" s="29">
        <v>585</v>
      </c>
      <c r="J7" s="29">
        <v>1110</v>
      </c>
      <c r="K7" s="29">
        <v>525</v>
      </c>
      <c r="L7" s="29">
        <v>204</v>
      </c>
      <c r="M7" s="29">
        <v>98</v>
      </c>
      <c r="N7" s="29">
        <v>1035</v>
      </c>
      <c r="O7" s="29">
        <v>510</v>
      </c>
      <c r="P7" s="29">
        <v>0</v>
      </c>
      <c r="Q7" s="29">
        <v>0</v>
      </c>
      <c r="R7" s="29">
        <v>1695</v>
      </c>
      <c r="S7" s="29">
        <v>765</v>
      </c>
      <c r="T7" s="29">
        <v>750</v>
      </c>
      <c r="U7" s="29">
        <v>300</v>
      </c>
      <c r="V7" s="29">
        <v>855</v>
      </c>
      <c r="W7" s="29">
        <v>390</v>
      </c>
      <c r="X7" s="29">
        <v>1125</v>
      </c>
      <c r="Y7" s="29">
        <v>465</v>
      </c>
      <c r="Z7" s="29">
        <v>1140</v>
      </c>
      <c r="AA7" s="29">
        <v>540</v>
      </c>
      <c r="AB7" s="29">
        <v>0</v>
      </c>
      <c r="AC7" s="29">
        <v>0</v>
      </c>
      <c r="AD7" s="30">
        <f t="shared" si="0"/>
        <v>9084</v>
      </c>
      <c r="AE7" s="31">
        <f t="shared" si="1"/>
        <v>4628</v>
      </c>
    </row>
    <row r="8" spans="1:31" ht="31.5" customHeight="1">
      <c r="B8" s="26">
        <v>4011080419</v>
      </c>
      <c r="C8" s="27">
        <v>94377</v>
      </c>
      <c r="D8" s="28" t="s">
        <v>21</v>
      </c>
      <c r="E8" s="27">
        <v>50</v>
      </c>
      <c r="F8" s="27">
        <v>405</v>
      </c>
      <c r="G8" s="27">
        <v>135</v>
      </c>
      <c r="H8" s="29">
        <v>420</v>
      </c>
      <c r="I8" s="29">
        <v>135</v>
      </c>
      <c r="J8" s="29">
        <v>465</v>
      </c>
      <c r="K8" s="29">
        <v>165</v>
      </c>
      <c r="L8" s="29">
        <v>94</v>
      </c>
      <c r="M8" s="29">
        <v>36</v>
      </c>
      <c r="N8" s="29">
        <v>480</v>
      </c>
      <c r="O8" s="29">
        <v>135</v>
      </c>
      <c r="P8" s="29">
        <v>420</v>
      </c>
      <c r="Q8" s="29">
        <v>135</v>
      </c>
      <c r="R8" s="29">
        <v>480</v>
      </c>
      <c r="S8" s="29">
        <v>165</v>
      </c>
      <c r="T8" s="29">
        <v>465</v>
      </c>
      <c r="U8" s="29">
        <v>150</v>
      </c>
      <c r="V8" s="29">
        <v>570</v>
      </c>
      <c r="W8" s="29">
        <v>180</v>
      </c>
      <c r="X8" s="29">
        <v>0</v>
      </c>
      <c r="Y8" s="29">
        <v>0</v>
      </c>
      <c r="Z8" s="29">
        <v>1035</v>
      </c>
      <c r="AA8" s="29">
        <v>345</v>
      </c>
      <c r="AB8" s="29">
        <v>810</v>
      </c>
      <c r="AC8" s="29">
        <v>165</v>
      </c>
      <c r="AD8" s="30">
        <f t="shared" si="0"/>
        <v>5239</v>
      </c>
      <c r="AE8" s="31">
        <f t="shared" si="1"/>
        <v>1746</v>
      </c>
    </row>
    <row r="9" spans="1:31" ht="31.5" customHeight="1">
      <c r="B9" s="26">
        <v>4011080427</v>
      </c>
      <c r="C9" s="27">
        <v>2118</v>
      </c>
      <c r="D9" s="28" t="s">
        <v>21</v>
      </c>
      <c r="E9" s="27">
        <v>62.726999999999997</v>
      </c>
      <c r="F9" s="27">
        <v>100</v>
      </c>
      <c r="G9" s="27">
        <v>80</v>
      </c>
      <c r="H9" s="29">
        <v>140</v>
      </c>
      <c r="I9" s="29">
        <v>140</v>
      </c>
      <c r="J9" s="29">
        <v>120</v>
      </c>
      <c r="K9" s="29">
        <v>100</v>
      </c>
      <c r="L9" s="29">
        <v>24</v>
      </c>
      <c r="M9" s="29">
        <v>24</v>
      </c>
      <c r="N9" s="29">
        <v>80</v>
      </c>
      <c r="O9" s="29">
        <v>80</v>
      </c>
      <c r="P9" s="29">
        <v>60</v>
      </c>
      <c r="Q9" s="29">
        <v>60</v>
      </c>
      <c r="R9" s="29">
        <v>40</v>
      </c>
      <c r="S9" s="29">
        <v>60</v>
      </c>
      <c r="T9" s="29">
        <v>40</v>
      </c>
      <c r="U9" s="29">
        <v>40</v>
      </c>
      <c r="V9" s="29">
        <v>60</v>
      </c>
      <c r="W9" s="29">
        <v>40</v>
      </c>
      <c r="X9" s="29">
        <v>20</v>
      </c>
      <c r="Y9" s="29">
        <v>20</v>
      </c>
      <c r="Z9" s="29">
        <v>20</v>
      </c>
      <c r="AA9" s="29">
        <v>0</v>
      </c>
      <c r="AB9" s="29">
        <v>40</v>
      </c>
      <c r="AC9" s="29">
        <v>40</v>
      </c>
      <c r="AD9" s="30">
        <f t="shared" si="0"/>
        <v>644</v>
      </c>
      <c r="AE9" s="31">
        <f t="shared" si="1"/>
        <v>684</v>
      </c>
    </row>
    <row r="10" spans="1:31" ht="31.5" customHeight="1">
      <c r="B10" s="26">
        <v>4011080435</v>
      </c>
      <c r="C10" s="27">
        <v>41484</v>
      </c>
      <c r="D10" s="28" t="s">
        <v>21</v>
      </c>
      <c r="E10" s="27">
        <v>37.636000000000003</v>
      </c>
      <c r="F10" s="27">
        <v>4260</v>
      </c>
      <c r="G10" s="27">
        <v>1380</v>
      </c>
      <c r="H10" s="29">
        <v>5610</v>
      </c>
      <c r="I10" s="29">
        <v>1860</v>
      </c>
      <c r="J10" s="29">
        <v>5520</v>
      </c>
      <c r="K10" s="29">
        <v>2085</v>
      </c>
      <c r="L10" s="29">
        <v>1013</v>
      </c>
      <c r="M10" s="29">
        <v>375</v>
      </c>
      <c r="N10" s="29">
        <v>4665</v>
      </c>
      <c r="O10" s="29">
        <v>1815</v>
      </c>
      <c r="P10" s="29">
        <v>1950</v>
      </c>
      <c r="Q10" s="29">
        <v>570</v>
      </c>
      <c r="R10" s="29">
        <v>2130</v>
      </c>
      <c r="S10" s="29">
        <v>630</v>
      </c>
      <c r="T10" s="29">
        <v>1440</v>
      </c>
      <c r="U10" s="29">
        <v>330</v>
      </c>
      <c r="V10" s="29">
        <v>1590</v>
      </c>
      <c r="W10" s="29">
        <v>345</v>
      </c>
      <c r="X10" s="29">
        <v>1500</v>
      </c>
      <c r="Y10" s="29">
        <v>315</v>
      </c>
      <c r="Z10" s="29">
        <v>1710</v>
      </c>
      <c r="AA10" s="29">
        <v>405</v>
      </c>
      <c r="AB10" s="29">
        <v>3210</v>
      </c>
      <c r="AC10" s="29">
        <v>795</v>
      </c>
      <c r="AD10" s="30">
        <f t="shared" si="0"/>
        <v>30338</v>
      </c>
      <c r="AE10" s="31">
        <f t="shared" si="1"/>
        <v>10905</v>
      </c>
    </row>
    <row r="11" spans="1:31" ht="31.5" customHeight="1">
      <c r="B11" s="26">
        <v>4011080443</v>
      </c>
      <c r="C11" s="27">
        <v>63335827</v>
      </c>
      <c r="D11" s="28" t="s">
        <v>21</v>
      </c>
      <c r="E11" s="27">
        <v>30</v>
      </c>
      <c r="F11" s="27">
        <v>2970</v>
      </c>
      <c r="G11" s="27">
        <v>1360</v>
      </c>
      <c r="H11" s="29">
        <v>2950</v>
      </c>
      <c r="I11" s="29">
        <v>1340</v>
      </c>
      <c r="J11" s="29">
        <v>2870</v>
      </c>
      <c r="K11" s="29">
        <v>1420</v>
      </c>
      <c r="L11" s="29">
        <v>483</v>
      </c>
      <c r="M11" s="29">
        <v>210</v>
      </c>
      <c r="N11" s="29">
        <v>2920</v>
      </c>
      <c r="O11" s="29">
        <v>1260</v>
      </c>
      <c r="P11" s="29">
        <v>3470</v>
      </c>
      <c r="Q11" s="29">
        <v>1560</v>
      </c>
      <c r="R11" s="29">
        <v>2900</v>
      </c>
      <c r="S11" s="29">
        <v>1070</v>
      </c>
      <c r="T11" s="29">
        <v>3830</v>
      </c>
      <c r="U11" s="29">
        <v>1620</v>
      </c>
      <c r="V11" s="29">
        <v>3240</v>
      </c>
      <c r="W11" s="29">
        <v>1470</v>
      </c>
      <c r="X11" s="29">
        <v>3030</v>
      </c>
      <c r="Y11" s="29">
        <v>1350</v>
      </c>
      <c r="Z11" s="29">
        <v>2710</v>
      </c>
      <c r="AA11" s="29">
        <v>1250</v>
      </c>
      <c r="AB11" s="29">
        <v>3090</v>
      </c>
      <c r="AC11" s="29">
        <v>1380</v>
      </c>
      <c r="AD11" s="30">
        <f t="shared" si="0"/>
        <v>31493</v>
      </c>
      <c r="AE11" s="31">
        <f t="shared" si="1"/>
        <v>15290</v>
      </c>
    </row>
    <row r="12" spans="1:31" ht="31.5" customHeight="1">
      <c r="B12" s="26">
        <v>4011080451</v>
      </c>
      <c r="C12" s="27">
        <v>6193980</v>
      </c>
      <c r="D12" s="28" t="s">
        <v>21</v>
      </c>
      <c r="E12" s="27">
        <v>57.5</v>
      </c>
      <c r="F12" s="27">
        <v>11640</v>
      </c>
      <c r="G12" s="27">
        <v>3720</v>
      </c>
      <c r="H12" s="29">
        <v>12120</v>
      </c>
      <c r="I12" s="29">
        <v>6030</v>
      </c>
      <c r="J12" s="29">
        <v>9690</v>
      </c>
      <c r="K12" s="29">
        <v>5160</v>
      </c>
      <c r="L12" s="29">
        <v>1590</v>
      </c>
      <c r="M12" s="29">
        <v>1020</v>
      </c>
      <c r="N12" s="29">
        <v>9330</v>
      </c>
      <c r="O12" s="29">
        <v>6090</v>
      </c>
      <c r="P12" s="29">
        <v>11760</v>
      </c>
      <c r="Q12" s="29">
        <v>7470</v>
      </c>
      <c r="R12" s="29">
        <v>9180</v>
      </c>
      <c r="S12" s="29">
        <v>6390</v>
      </c>
      <c r="T12" s="29">
        <v>10170</v>
      </c>
      <c r="U12" s="29">
        <v>7800</v>
      </c>
      <c r="V12" s="29">
        <v>10530</v>
      </c>
      <c r="W12" s="29">
        <v>7380</v>
      </c>
      <c r="X12" s="29">
        <v>10860</v>
      </c>
      <c r="Y12" s="29">
        <v>7230</v>
      </c>
      <c r="Z12" s="29">
        <v>8880</v>
      </c>
      <c r="AA12" s="29">
        <v>6030</v>
      </c>
      <c r="AB12" s="29">
        <v>10110</v>
      </c>
      <c r="AC12" s="29">
        <v>6720</v>
      </c>
      <c r="AD12" s="30">
        <f t="shared" si="0"/>
        <v>104220</v>
      </c>
      <c r="AE12" s="31">
        <f t="shared" si="1"/>
        <v>71040</v>
      </c>
    </row>
    <row r="13" spans="1:31" ht="31.5" customHeight="1">
      <c r="B13" s="26">
        <v>4011080460</v>
      </c>
      <c r="C13" s="27">
        <v>6181859</v>
      </c>
      <c r="D13" s="28" t="s">
        <v>21</v>
      </c>
      <c r="E13" s="27">
        <v>45</v>
      </c>
      <c r="F13" s="27">
        <v>5680</v>
      </c>
      <c r="G13" s="27">
        <v>2440</v>
      </c>
      <c r="H13" s="29">
        <v>6840</v>
      </c>
      <c r="I13" s="29">
        <v>2920</v>
      </c>
      <c r="J13" s="29">
        <v>5640</v>
      </c>
      <c r="K13" s="29">
        <v>2440</v>
      </c>
      <c r="L13" s="29">
        <v>1269</v>
      </c>
      <c r="M13" s="29">
        <v>560</v>
      </c>
      <c r="N13" s="29">
        <v>5580</v>
      </c>
      <c r="O13" s="29">
        <v>2460</v>
      </c>
      <c r="P13" s="29">
        <v>6800</v>
      </c>
      <c r="Q13" s="29">
        <v>2860</v>
      </c>
      <c r="R13" s="29">
        <v>5240</v>
      </c>
      <c r="S13" s="29">
        <v>2240</v>
      </c>
      <c r="T13" s="29">
        <v>5580</v>
      </c>
      <c r="U13" s="29">
        <v>2280</v>
      </c>
      <c r="V13" s="29">
        <v>6000</v>
      </c>
      <c r="W13" s="29">
        <v>2500</v>
      </c>
      <c r="X13" s="29">
        <v>8040</v>
      </c>
      <c r="Y13" s="29">
        <v>3580</v>
      </c>
      <c r="Z13" s="29">
        <v>6340</v>
      </c>
      <c r="AA13" s="29">
        <v>2860</v>
      </c>
      <c r="AB13" s="29">
        <v>5920</v>
      </c>
      <c r="AC13" s="29">
        <v>2500</v>
      </c>
      <c r="AD13" s="30">
        <f t="shared" si="0"/>
        <v>63249</v>
      </c>
      <c r="AE13" s="31">
        <f t="shared" si="1"/>
        <v>29640</v>
      </c>
    </row>
    <row r="14" spans="1:31" ht="31.5" customHeight="1">
      <c r="B14" s="26">
        <v>4011080478</v>
      </c>
      <c r="C14" s="27">
        <v>3314</v>
      </c>
      <c r="D14" s="28" t="s">
        <v>21</v>
      </c>
      <c r="E14" s="27">
        <v>31.364000000000001</v>
      </c>
      <c r="F14" s="27">
        <v>2100</v>
      </c>
      <c r="G14" s="27">
        <v>1000</v>
      </c>
      <c r="H14" s="29">
        <v>2100</v>
      </c>
      <c r="I14" s="29">
        <v>960</v>
      </c>
      <c r="J14" s="29">
        <v>2140</v>
      </c>
      <c r="K14" s="29">
        <v>1140</v>
      </c>
      <c r="L14" s="29">
        <v>338</v>
      </c>
      <c r="M14" s="29">
        <v>131</v>
      </c>
      <c r="N14" s="29">
        <v>2160</v>
      </c>
      <c r="O14" s="29">
        <v>940</v>
      </c>
      <c r="P14" s="29">
        <v>2200</v>
      </c>
      <c r="Q14" s="29">
        <v>1040</v>
      </c>
      <c r="R14" s="29">
        <v>2280</v>
      </c>
      <c r="S14" s="29">
        <v>1120</v>
      </c>
      <c r="T14" s="29">
        <v>2460</v>
      </c>
      <c r="U14" s="29">
        <v>1160</v>
      </c>
      <c r="V14" s="29">
        <v>2500</v>
      </c>
      <c r="W14" s="29">
        <v>1240</v>
      </c>
      <c r="X14" s="29">
        <v>2540</v>
      </c>
      <c r="Y14" s="29">
        <v>1320</v>
      </c>
      <c r="Z14" s="29">
        <v>2120</v>
      </c>
      <c r="AA14" s="29">
        <v>960</v>
      </c>
      <c r="AB14" s="29">
        <v>2240</v>
      </c>
      <c r="AC14" s="29">
        <v>1060</v>
      </c>
      <c r="AD14" s="30">
        <f t="shared" si="0"/>
        <v>23078</v>
      </c>
      <c r="AE14" s="31">
        <f t="shared" si="1"/>
        <v>12071</v>
      </c>
    </row>
    <row r="15" spans="1:31" ht="31.5" customHeight="1">
      <c r="B15" s="26">
        <v>4011080486</v>
      </c>
      <c r="C15" s="27">
        <v>93968</v>
      </c>
      <c r="D15" s="28" t="s">
        <v>21</v>
      </c>
      <c r="E15" s="27">
        <v>50</v>
      </c>
      <c r="F15" s="27">
        <v>2900</v>
      </c>
      <c r="G15" s="27">
        <v>1080</v>
      </c>
      <c r="H15" s="29">
        <v>2780</v>
      </c>
      <c r="I15" s="29">
        <v>1060</v>
      </c>
      <c r="J15" s="29">
        <v>2780</v>
      </c>
      <c r="K15" s="29">
        <v>1060</v>
      </c>
      <c r="L15" s="29">
        <v>503</v>
      </c>
      <c r="M15" s="29">
        <v>200</v>
      </c>
      <c r="N15" s="29">
        <v>3100</v>
      </c>
      <c r="O15" s="29">
        <v>1180</v>
      </c>
      <c r="P15" s="29">
        <v>2800</v>
      </c>
      <c r="Q15" s="29">
        <v>1100</v>
      </c>
      <c r="R15" s="29">
        <v>2980</v>
      </c>
      <c r="S15" s="29">
        <v>1160</v>
      </c>
      <c r="T15" s="29">
        <v>3460</v>
      </c>
      <c r="U15" s="29">
        <v>1380</v>
      </c>
      <c r="V15" s="29">
        <v>3280</v>
      </c>
      <c r="W15" s="29">
        <v>1180</v>
      </c>
      <c r="X15" s="29">
        <v>3180</v>
      </c>
      <c r="Y15" s="29">
        <v>1260</v>
      </c>
      <c r="Z15" s="29">
        <v>2900</v>
      </c>
      <c r="AA15" s="29">
        <v>1180</v>
      </c>
      <c r="AB15" s="29">
        <v>2840</v>
      </c>
      <c r="AC15" s="29">
        <v>1080</v>
      </c>
      <c r="AD15" s="30">
        <f t="shared" si="0"/>
        <v>30603</v>
      </c>
      <c r="AE15" s="31">
        <f t="shared" si="1"/>
        <v>12920</v>
      </c>
    </row>
    <row r="16" spans="1:31" ht="31.5" customHeight="1">
      <c r="B16" s="26">
        <v>4011080494</v>
      </c>
      <c r="C16" s="27">
        <v>10626015</v>
      </c>
      <c r="D16" s="28" t="s">
        <v>21</v>
      </c>
      <c r="E16" s="27">
        <v>66</v>
      </c>
      <c r="F16" s="27">
        <v>3300</v>
      </c>
      <c r="G16" s="27">
        <v>1580</v>
      </c>
      <c r="H16" s="29">
        <v>2120</v>
      </c>
      <c r="I16" s="29">
        <v>980</v>
      </c>
      <c r="J16" s="29">
        <v>3200</v>
      </c>
      <c r="K16" s="29">
        <v>1560</v>
      </c>
      <c r="L16" s="29">
        <v>917</v>
      </c>
      <c r="M16" s="29">
        <v>463</v>
      </c>
      <c r="N16" s="29">
        <v>2980</v>
      </c>
      <c r="O16" s="29">
        <v>1400</v>
      </c>
      <c r="P16" s="29">
        <v>2320</v>
      </c>
      <c r="Q16" s="29">
        <v>1100</v>
      </c>
      <c r="R16" s="29">
        <v>0</v>
      </c>
      <c r="S16" s="29">
        <v>0</v>
      </c>
      <c r="T16" s="29">
        <v>3560</v>
      </c>
      <c r="U16" s="29">
        <v>3380</v>
      </c>
      <c r="V16" s="29">
        <v>1740</v>
      </c>
      <c r="W16" s="29">
        <v>738</v>
      </c>
      <c r="X16" s="29">
        <v>1412</v>
      </c>
      <c r="Y16" s="29">
        <v>639</v>
      </c>
      <c r="Z16" s="29">
        <v>1297</v>
      </c>
      <c r="AA16" s="29">
        <v>628</v>
      </c>
      <c r="AB16" s="29">
        <v>2010</v>
      </c>
      <c r="AC16" s="29">
        <v>975</v>
      </c>
      <c r="AD16" s="30">
        <f t="shared" si="0"/>
        <v>21556</v>
      </c>
      <c r="AE16" s="31">
        <f t="shared" si="1"/>
        <v>13443</v>
      </c>
    </row>
    <row r="17" spans="2:31" ht="31.5" customHeight="1">
      <c r="B17" s="26">
        <v>4011080508</v>
      </c>
      <c r="C17" s="27">
        <v>8283537</v>
      </c>
      <c r="D17" s="28" t="s">
        <v>21</v>
      </c>
      <c r="E17" s="27">
        <v>60</v>
      </c>
      <c r="F17" s="27">
        <v>220</v>
      </c>
      <c r="G17" s="27">
        <v>220</v>
      </c>
      <c r="H17" s="29">
        <v>240</v>
      </c>
      <c r="I17" s="29">
        <v>220</v>
      </c>
      <c r="J17" s="29">
        <v>240</v>
      </c>
      <c r="K17" s="29">
        <v>220</v>
      </c>
      <c r="L17" s="29">
        <v>31</v>
      </c>
      <c r="M17" s="29">
        <v>34</v>
      </c>
      <c r="N17" s="29">
        <v>180</v>
      </c>
      <c r="O17" s="29">
        <v>220</v>
      </c>
      <c r="P17" s="29">
        <v>180</v>
      </c>
      <c r="Q17" s="29">
        <v>220</v>
      </c>
      <c r="R17" s="29">
        <v>180</v>
      </c>
      <c r="S17" s="29">
        <v>120</v>
      </c>
      <c r="T17" s="29">
        <v>260</v>
      </c>
      <c r="U17" s="29">
        <v>160</v>
      </c>
      <c r="V17" s="29">
        <v>260</v>
      </c>
      <c r="W17" s="29">
        <v>160</v>
      </c>
      <c r="X17" s="29">
        <v>0</v>
      </c>
      <c r="Y17" s="29">
        <v>200</v>
      </c>
      <c r="Z17" s="29">
        <v>440</v>
      </c>
      <c r="AA17" s="29">
        <v>180</v>
      </c>
      <c r="AB17" s="29">
        <v>280</v>
      </c>
      <c r="AC17" s="29">
        <v>200</v>
      </c>
      <c r="AD17" s="30">
        <f t="shared" si="0"/>
        <v>2291</v>
      </c>
      <c r="AE17" s="31">
        <f t="shared" si="1"/>
        <v>2154</v>
      </c>
    </row>
    <row r="18" spans="2:31" ht="31.5" customHeight="1">
      <c r="B18" s="26">
        <v>4011080516</v>
      </c>
      <c r="C18" s="27">
        <v>41439</v>
      </c>
      <c r="D18" s="28" t="s">
        <v>21</v>
      </c>
      <c r="E18" s="27">
        <v>30</v>
      </c>
      <c r="F18" s="27">
        <v>560</v>
      </c>
      <c r="G18" s="27">
        <v>310</v>
      </c>
      <c r="H18" s="29">
        <v>760</v>
      </c>
      <c r="I18" s="29">
        <v>420</v>
      </c>
      <c r="J18" s="29">
        <v>520</v>
      </c>
      <c r="K18" s="29">
        <v>260</v>
      </c>
      <c r="L18" s="29">
        <v>132</v>
      </c>
      <c r="M18" s="29">
        <v>68</v>
      </c>
      <c r="N18" s="29">
        <v>770</v>
      </c>
      <c r="O18" s="29">
        <v>340</v>
      </c>
      <c r="P18" s="29">
        <v>700</v>
      </c>
      <c r="Q18" s="29">
        <v>300</v>
      </c>
      <c r="R18" s="29">
        <v>740</v>
      </c>
      <c r="S18" s="29">
        <v>290</v>
      </c>
      <c r="T18" s="29">
        <v>740</v>
      </c>
      <c r="U18" s="29">
        <v>280</v>
      </c>
      <c r="V18" s="29">
        <v>780</v>
      </c>
      <c r="W18" s="29">
        <v>280</v>
      </c>
      <c r="X18" s="29">
        <v>730</v>
      </c>
      <c r="Y18" s="29">
        <v>310</v>
      </c>
      <c r="Z18" s="29">
        <v>680</v>
      </c>
      <c r="AA18" s="29">
        <v>310</v>
      </c>
      <c r="AB18" s="29">
        <v>740</v>
      </c>
      <c r="AC18" s="29">
        <v>340</v>
      </c>
      <c r="AD18" s="30">
        <f t="shared" si="0"/>
        <v>7292</v>
      </c>
      <c r="AE18" s="31">
        <f t="shared" si="1"/>
        <v>3508</v>
      </c>
    </row>
    <row r="19" spans="2:31" ht="31.5" customHeight="1">
      <c r="B19" s="26">
        <v>4011080524</v>
      </c>
      <c r="C19" s="27">
        <v>6194558</v>
      </c>
      <c r="D19" s="28" t="s">
        <v>21</v>
      </c>
      <c r="E19" s="27">
        <v>164</v>
      </c>
      <c r="F19" s="27">
        <v>5700</v>
      </c>
      <c r="G19" s="27">
        <v>2000</v>
      </c>
      <c r="H19" s="29">
        <v>6300</v>
      </c>
      <c r="I19" s="29">
        <v>2150</v>
      </c>
      <c r="J19" s="29">
        <v>5200</v>
      </c>
      <c r="K19" s="29">
        <v>1750</v>
      </c>
      <c r="L19" s="29">
        <v>991</v>
      </c>
      <c r="M19" s="29">
        <v>330</v>
      </c>
      <c r="N19" s="29">
        <v>5250</v>
      </c>
      <c r="O19" s="29">
        <v>1750</v>
      </c>
      <c r="P19" s="29">
        <v>5300</v>
      </c>
      <c r="Q19" s="29">
        <v>2000</v>
      </c>
      <c r="R19" s="29">
        <v>5100</v>
      </c>
      <c r="S19" s="29">
        <v>1700</v>
      </c>
      <c r="T19" s="29">
        <v>4900</v>
      </c>
      <c r="U19" s="29">
        <v>1650</v>
      </c>
      <c r="V19" s="29">
        <v>5500</v>
      </c>
      <c r="W19" s="29">
        <v>1850</v>
      </c>
      <c r="X19" s="29">
        <v>5600</v>
      </c>
      <c r="Y19" s="29">
        <v>1950</v>
      </c>
      <c r="Z19" s="29">
        <v>5450</v>
      </c>
      <c r="AA19" s="29">
        <v>1950</v>
      </c>
      <c r="AB19" s="29">
        <v>7050</v>
      </c>
      <c r="AC19" s="29">
        <v>2450</v>
      </c>
      <c r="AD19" s="30">
        <f t="shared" si="0"/>
        <v>56641</v>
      </c>
      <c r="AE19" s="31">
        <f t="shared" si="1"/>
        <v>21530</v>
      </c>
    </row>
    <row r="20" spans="2:31" ht="31.5" customHeight="1">
      <c r="B20" s="26">
        <v>4011080532</v>
      </c>
      <c r="C20" s="27">
        <v>6120567</v>
      </c>
      <c r="D20" s="28" t="s">
        <v>21</v>
      </c>
      <c r="E20" s="27">
        <v>62.726999999999997</v>
      </c>
      <c r="F20" s="27">
        <v>0</v>
      </c>
      <c r="G20" s="27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30">
        <v>0</v>
      </c>
      <c r="AE20" s="31">
        <v>0</v>
      </c>
    </row>
    <row r="21" spans="2:31" ht="31.5" customHeight="1">
      <c r="B21" s="26">
        <v>4011080540</v>
      </c>
      <c r="C21" s="27">
        <v>23558</v>
      </c>
      <c r="D21" s="28" t="s">
        <v>21</v>
      </c>
      <c r="E21" s="27">
        <v>105</v>
      </c>
      <c r="F21" s="27">
        <v>11490</v>
      </c>
      <c r="G21" s="27">
        <v>3210</v>
      </c>
      <c r="H21" s="29">
        <v>13140</v>
      </c>
      <c r="I21" s="29">
        <v>4320</v>
      </c>
      <c r="J21" s="29">
        <v>10230</v>
      </c>
      <c r="K21" s="29">
        <v>3090</v>
      </c>
      <c r="L21" s="29">
        <v>2070</v>
      </c>
      <c r="M21" s="29">
        <v>618</v>
      </c>
      <c r="N21" s="29">
        <v>11160</v>
      </c>
      <c r="O21" s="29">
        <v>3240</v>
      </c>
      <c r="P21" s="29">
        <v>13290</v>
      </c>
      <c r="Q21" s="29">
        <v>3420</v>
      </c>
      <c r="R21" s="29">
        <v>10020</v>
      </c>
      <c r="S21" s="29">
        <v>2670</v>
      </c>
      <c r="T21" s="29">
        <v>12300</v>
      </c>
      <c r="U21" s="29">
        <v>3030</v>
      </c>
      <c r="V21" s="29">
        <v>12660</v>
      </c>
      <c r="W21" s="29">
        <v>3030</v>
      </c>
      <c r="X21" s="29">
        <v>12210</v>
      </c>
      <c r="Y21" s="29">
        <v>3240</v>
      </c>
      <c r="Z21" s="29">
        <v>11820</v>
      </c>
      <c r="AA21" s="29">
        <v>3120</v>
      </c>
      <c r="AB21" s="29">
        <v>12750</v>
      </c>
      <c r="AC21" s="29">
        <v>3750</v>
      </c>
      <c r="AD21" s="30">
        <f>SUM(AB21,Z21,X21,V21,T21,R21,P21,N21,L21,J21,H21,)</f>
        <v>121650</v>
      </c>
      <c r="AE21" s="31">
        <f>SUM(AC21,AA21,Y21,W21,U21,S21,Q21,O21,M21,K21,I21,G21)</f>
        <v>36738</v>
      </c>
    </row>
    <row r="22" spans="2:31" ht="31.5" customHeight="1">
      <c r="B22" s="26">
        <v>4011080621</v>
      </c>
      <c r="C22" s="27">
        <v>2721440</v>
      </c>
      <c r="D22" s="28" t="s">
        <v>22</v>
      </c>
      <c r="E22" s="27">
        <v>17.25</v>
      </c>
      <c r="F22" s="27">
        <v>0</v>
      </c>
      <c r="G22" s="27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30">
        <v>0</v>
      </c>
      <c r="AE22" s="31">
        <v>0</v>
      </c>
    </row>
    <row r="23" spans="2:31" ht="31.5" customHeight="1">
      <c r="B23" s="26">
        <v>4011080630</v>
      </c>
      <c r="C23" s="27">
        <v>6024061</v>
      </c>
      <c r="D23" s="28" t="s">
        <v>22</v>
      </c>
      <c r="E23" s="27">
        <v>17.25</v>
      </c>
      <c r="F23" s="27">
        <v>0</v>
      </c>
      <c r="G23" s="27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30">
        <v>0</v>
      </c>
      <c r="AE23" s="31">
        <v>0</v>
      </c>
    </row>
    <row r="24" spans="2:31" ht="31.5" customHeight="1">
      <c r="B24" s="26">
        <v>4011080567</v>
      </c>
      <c r="C24" s="27">
        <v>21080206015</v>
      </c>
      <c r="D24" s="28" t="s">
        <v>22</v>
      </c>
      <c r="E24" s="27">
        <v>17.25</v>
      </c>
      <c r="F24" s="27">
        <v>0</v>
      </c>
      <c r="G24" s="27">
        <v>0</v>
      </c>
      <c r="H24" s="29">
        <v>105</v>
      </c>
      <c r="I24" s="29">
        <v>64</v>
      </c>
      <c r="J24" s="29">
        <v>49</v>
      </c>
      <c r="K24" s="29">
        <v>110</v>
      </c>
      <c r="L24" s="29">
        <v>11</v>
      </c>
      <c r="M24" s="29">
        <v>0</v>
      </c>
      <c r="N24" s="29">
        <v>33</v>
      </c>
      <c r="O24" s="29">
        <v>0</v>
      </c>
      <c r="P24" s="29">
        <v>45</v>
      </c>
      <c r="Q24" s="29">
        <v>0</v>
      </c>
      <c r="R24" s="29">
        <v>57</v>
      </c>
      <c r="S24" s="29">
        <v>15</v>
      </c>
      <c r="T24" s="29">
        <v>52</v>
      </c>
      <c r="U24" s="29">
        <v>20</v>
      </c>
      <c r="V24" s="29">
        <v>46</v>
      </c>
      <c r="W24" s="29">
        <v>15</v>
      </c>
      <c r="X24" s="29">
        <v>51</v>
      </c>
      <c r="Y24" s="29">
        <v>23</v>
      </c>
      <c r="Z24" s="29">
        <v>39</v>
      </c>
      <c r="AA24" s="29">
        <v>14</v>
      </c>
      <c r="AB24" s="29">
        <v>59</v>
      </c>
      <c r="AC24" s="29">
        <v>26</v>
      </c>
      <c r="AD24" s="30">
        <f>SUM(AB24,Z24,X24,V24,T24,R24,P24,N24,L24,J24,H24,)</f>
        <v>547</v>
      </c>
      <c r="AE24" s="31">
        <f>SUM(AC24,AA24,Y24,W24,U24,S24,Q24,O24,M24,K24,I24,G24)</f>
        <v>287</v>
      </c>
    </row>
    <row r="25" spans="2:31" ht="31.5" customHeight="1">
      <c r="B25" s="32">
        <v>4011080575</v>
      </c>
      <c r="C25" s="33">
        <v>19482</v>
      </c>
      <c r="D25" s="34" t="s">
        <v>22</v>
      </c>
      <c r="E25" s="33" t="s">
        <v>23</v>
      </c>
      <c r="F25" s="33">
        <v>0</v>
      </c>
      <c r="G25" s="33">
        <v>0</v>
      </c>
      <c r="H25" s="29">
        <v>158</v>
      </c>
      <c r="I25" s="29">
        <v>0</v>
      </c>
      <c r="J25" s="29">
        <v>37</v>
      </c>
      <c r="K25" s="29">
        <v>0</v>
      </c>
      <c r="L25" s="29">
        <v>52</v>
      </c>
      <c r="M25" s="29">
        <v>0</v>
      </c>
      <c r="N25" s="29">
        <v>29</v>
      </c>
      <c r="O25" s="29">
        <v>0</v>
      </c>
      <c r="P25" s="29">
        <v>56</v>
      </c>
      <c r="Q25" s="29">
        <v>0</v>
      </c>
      <c r="R25" s="29">
        <v>70</v>
      </c>
      <c r="S25" s="29">
        <v>0</v>
      </c>
      <c r="T25" s="29">
        <v>42</v>
      </c>
      <c r="U25" s="29">
        <v>0</v>
      </c>
      <c r="V25" s="29">
        <v>301</v>
      </c>
      <c r="W25" s="29">
        <v>0</v>
      </c>
      <c r="X25" s="29">
        <v>146</v>
      </c>
      <c r="Y25" s="29">
        <v>0</v>
      </c>
      <c r="Z25" s="29">
        <v>122</v>
      </c>
      <c r="AA25" s="29">
        <v>0</v>
      </c>
      <c r="AB25" s="29">
        <v>69</v>
      </c>
      <c r="AC25" s="29">
        <v>0</v>
      </c>
      <c r="AD25" s="30">
        <f>SUM(AB25,Z25,X25,V25,T25,R25,P25,N25,L25,J25,H25,)</f>
        <v>1082</v>
      </c>
      <c r="AE25" s="31">
        <v>0</v>
      </c>
    </row>
    <row r="26" spans="2:31" ht="48" customHeight="1">
      <c r="B26" s="32">
        <v>4011080583</v>
      </c>
      <c r="C26" s="33">
        <v>3886680</v>
      </c>
      <c r="D26" s="34" t="s">
        <v>22</v>
      </c>
      <c r="E26" s="33">
        <v>17.25</v>
      </c>
      <c r="F26" s="33">
        <v>448</v>
      </c>
      <c r="G26" s="33">
        <v>590</v>
      </c>
      <c r="H26" s="35">
        <v>421</v>
      </c>
      <c r="I26" s="36">
        <v>530</v>
      </c>
      <c r="J26" s="35">
        <v>388</v>
      </c>
      <c r="K26" s="36">
        <v>524</v>
      </c>
      <c r="L26" s="35">
        <v>74</v>
      </c>
      <c r="M26" s="36">
        <v>93</v>
      </c>
      <c r="N26" s="35">
        <v>392</v>
      </c>
      <c r="O26" s="36">
        <v>457</v>
      </c>
      <c r="P26" s="35">
        <v>519</v>
      </c>
      <c r="Q26" s="36">
        <v>599</v>
      </c>
      <c r="R26" s="35">
        <v>425</v>
      </c>
      <c r="S26" s="36">
        <v>505</v>
      </c>
      <c r="T26" s="35">
        <v>549</v>
      </c>
      <c r="U26" s="36">
        <v>618</v>
      </c>
      <c r="V26" s="35">
        <v>532</v>
      </c>
      <c r="W26" s="36">
        <v>88</v>
      </c>
      <c r="X26" s="35">
        <v>508</v>
      </c>
      <c r="Y26" s="36">
        <v>1116</v>
      </c>
      <c r="Z26" s="35">
        <v>457</v>
      </c>
      <c r="AA26" s="36">
        <v>550</v>
      </c>
      <c r="AB26" s="35">
        <v>0</v>
      </c>
      <c r="AC26" s="36">
        <v>0</v>
      </c>
      <c r="AD26" s="37">
        <f>SUM(AB26,Z26,X26,V26,T26,R26,P26,N26,L26,J26,H26,)</f>
        <v>4265</v>
      </c>
      <c r="AE26" s="37">
        <f>SUM(AC26,AA26,Y26,W26,U26,S26,Q26,O26,M26,K26,I26,G26)</f>
        <v>5670</v>
      </c>
    </row>
    <row r="27" spans="2:31" ht="48" customHeight="1">
      <c r="B27" s="32">
        <v>4011080591</v>
      </c>
      <c r="C27" s="33">
        <v>240004</v>
      </c>
      <c r="D27" s="34" t="s">
        <v>22</v>
      </c>
      <c r="E27" s="33">
        <v>17.25</v>
      </c>
      <c r="F27" s="33">
        <v>1</v>
      </c>
      <c r="G27" s="33">
        <v>0</v>
      </c>
      <c r="H27" s="35">
        <v>1</v>
      </c>
      <c r="I27" s="36">
        <v>0</v>
      </c>
      <c r="J27" s="35">
        <v>0</v>
      </c>
      <c r="K27" s="36">
        <v>0</v>
      </c>
      <c r="L27" s="35">
        <v>3</v>
      </c>
      <c r="M27" s="36">
        <v>0</v>
      </c>
      <c r="N27" s="35">
        <v>0</v>
      </c>
      <c r="O27" s="36">
        <v>0</v>
      </c>
      <c r="P27" s="35">
        <v>0</v>
      </c>
      <c r="Q27" s="36">
        <v>0</v>
      </c>
      <c r="R27" s="35">
        <v>0</v>
      </c>
      <c r="S27" s="36">
        <v>0</v>
      </c>
      <c r="T27" s="35">
        <v>1</v>
      </c>
      <c r="U27" s="36">
        <v>0</v>
      </c>
      <c r="V27" s="35">
        <v>1</v>
      </c>
      <c r="W27" s="36">
        <v>0</v>
      </c>
      <c r="X27" s="35">
        <v>0</v>
      </c>
      <c r="Y27" s="36">
        <v>0</v>
      </c>
      <c r="Z27" s="35">
        <v>0</v>
      </c>
      <c r="AA27" s="36">
        <v>0</v>
      </c>
      <c r="AB27" s="35">
        <v>24</v>
      </c>
      <c r="AC27" s="36">
        <v>0</v>
      </c>
      <c r="AD27" s="37">
        <v>31</v>
      </c>
      <c r="AE27" s="37">
        <v>0</v>
      </c>
    </row>
    <row r="28" spans="2:31" ht="48" customHeight="1">
      <c r="B28" s="32">
        <v>4011080605</v>
      </c>
      <c r="C28" s="33">
        <v>3181300</v>
      </c>
      <c r="D28" s="34" t="s">
        <v>22</v>
      </c>
      <c r="E28" s="33" t="s">
        <v>23</v>
      </c>
      <c r="F28" s="7">
        <v>812</v>
      </c>
      <c r="G28" s="7"/>
      <c r="H28" s="6">
        <v>788</v>
      </c>
      <c r="I28" s="6"/>
      <c r="J28" s="6">
        <v>803</v>
      </c>
      <c r="K28" s="6"/>
      <c r="L28" s="6">
        <v>149</v>
      </c>
      <c r="M28" s="6"/>
      <c r="N28" s="6">
        <v>1026</v>
      </c>
      <c r="O28" s="6"/>
      <c r="P28" s="6">
        <v>754</v>
      </c>
      <c r="Q28" s="6"/>
      <c r="R28" s="6">
        <v>243</v>
      </c>
      <c r="S28" s="6"/>
      <c r="T28" s="6">
        <v>116</v>
      </c>
      <c r="U28" s="6"/>
      <c r="V28" s="6">
        <v>123</v>
      </c>
      <c r="W28" s="6"/>
      <c r="X28" s="6">
        <v>147</v>
      </c>
      <c r="Y28" s="6"/>
      <c r="Z28" s="6">
        <v>152</v>
      </c>
      <c r="AA28" s="6"/>
      <c r="AB28" s="6">
        <v>218</v>
      </c>
      <c r="AC28" s="6"/>
      <c r="AD28" s="5">
        <f>SUM(AB28,Z28,X28,V28,T28,R28,P28,N28,L28,J28,H28,)</f>
        <v>4519</v>
      </c>
      <c r="AE28" s="5"/>
    </row>
    <row r="29" spans="2:31" ht="48" customHeight="1">
      <c r="B29" s="32">
        <v>4011080613</v>
      </c>
      <c r="C29" s="33">
        <v>231512</v>
      </c>
      <c r="D29" s="34" t="s">
        <v>22</v>
      </c>
      <c r="E29" s="33">
        <v>17.25</v>
      </c>
      <c r="F29" s="33">
        <v>0</v>
      </c>
      <c r="G29" s="33">
        <v>0</v>
      </c>
      <c r="H29" s="35">
        <v>0</v>
      </c>
      <c r="I29" s="36">
        <v>0</v>
      </c>
      <c r="J29" s="35">
        <v>1</v>
      </c>
      <c r="K29" s="36">
        <v>0</v>
      </c>
      <c r="L29" s="35">
        <v>0</v>
      </c>
      <c r="M29" s="36">
        <v>0</v>
      </c>
      <c r="N29" s="35">
        <v>0</v>
      </c>
      <c r="O29" s="36">
        <v>0</v>
      </c>
      <c r="P29" s="35">
        <v>0</v>
      </c>
      <c r="Q29" s="36">
        <v>0</v>
      </c>
      <c r="R29" s="35">
        <v>0</v>
      </c>
      <c r="S29" s="36">
        <v>0</v>
      </c>
      <c r="T29" s="35">
        <v>3</v>
      </c>
      <c r="U29" s="36">
        <v>0</v>
      </c>
      <c r="V29" s="35">
        <v>0</v>
      </c>
      <c r="W29" s="36">
        <v>0</v>
      </c>
      <c r="X29" s="35">
        <v>0</v>
      </c>
      <c r="Y29" s="36">
        <v>0</v>
      </c>
      <c r="Z29" s="35">
        <v>0</v>
      </c>
      <c r="AA29" s="36">
        <v>0</v>
      </c>
      <c r="AB29" s="35">
        <v>0</v>
      </c>
      <c r="AC29" s="36">
        <v>0</v>
      </c>
      <c r="AD29" s="37">
        <v>4</v>
      </c>
      <c r="AE29" s="37">
        <v>0</v>
      </c>
    </row>
    <row r="30" spans="2:31" ht="48" customHeight="1">
      <c r="B30" s="32">
        <v>4011080311</v>
      </c>
      <c r="C30" s="33">
        <v>20780109468</v>
      </c>
      <c r="D30" s="34" t="s">
        <v>22</v>
      </c>
      <c r="E30" s="33">
        <v>17.25</v>
      </c>
      <c r="F30" s="33">
        <v>0</v>
      </c>
      <c r="G30" s="33">
        <v>0</v>
      </c>
      <c r="H30" s="35">
        <v>0</v>
      </c>
      <c r="I30" s="36">
        <v>0</v>
      </c>
      <c r="J30" s="35">
        <v>2018</v>
      </c>
      <c r="K30" s="36">
        <v>1005</v>
      </c>
      <c r="L30" s="35">
        <v>1302</v>
      </c>
      <c r="M30" s="36">
        <v>714</v>
      </c>
      <c r="N30" s="35">
        <v>0</v>
      </c>
      <c r="O30" s="36">
        <v>0</v>
      </c>
      <c r="P30" s="35">
        <v>0</v>
      </c>
      <c r="Q30" s="36">
        <v>0</v>
      </c>
      <c r="R30" s="35">
        <v>0</v>
      </c>
      <c r="S30" s="36">
        <v>0</v>
      </c>
      <c r="T30" s="35">
        <v>0</v>
      </c>
      <c r="U30" s="36">
        <v>0</v>
      </c>
      <c r="V30" s="35">
        <v>533</v>
      </c>
      <c r="W30" s="36">
        <v>266</v>
      </c>
      <c r="X30" s="35">
        <v>0</v>
      </c>
      <c r="Y30" s="36">
        <v>0</v>
      </c>
      <c r="Z30" s="35">
        <v>0</v>
      </c>
      <c r="AA30" s="36">
        <v>0</v>
      </c>
      <c r="AB30" s="35">
        <v>271</v>
      </c>
      <c r="AC30" s="36">
        <v>137</v>
      </c>
      <c r="AD30" s="37">
        <v>4124</v>
      </c>
      <c r="AE30" s="37">
        <v>2122</v>
      </c>
    </row>
    <row r="31" spans="2:31" ht="48" customHeight="1">
      <c r="B31" s="32">
        <v>4011080320</v>
      </c>
      <c r="C31" s="33">
        <v>147483</v>
      </c>
      <c r="D31" s="34" t="s">
        <v>22</v>
      </c>
      <c r="E31" s="33">
        <v>17.25</v>
      </c>
      <c r="F31" s="33">
        <v>0</v>
      </c>
      <c r="G31" s="33">
        <v>0</v>
      </c>
      <c r="H31" s="35">
        <v>0</v>
      </c>
      <c r="I31" s="36">
        <v>0</v>
      </c>
      <c r="J31" s="35">
        <v>0</v>
      </c>
      <c r="K31" s="36">
        <v>0</v>
      </c>
      <c r="L31" s="35">
        <v>0</v>
      </c>
      <c r="M31" s="36">
        <v>0</v>
      </c>
      <c r="N31" s="35">
        <v>0</v>
      </c>
      <c r="O31" s="36">
        <v>0</v>
      </c>
      <c r="P31" s="35">
        <v>0</v>
      </c>
      <c r="Q31" s="36">
        <v>0</v>
      </c>
      <c r="R31" s="35">
        <v>0</v>
      </c>
      <c r="S31" s="36">
        <v>0</v>
      </c>
      <c r="T31" s="35">
        <v>0</v>
      </c>
      <c r="U31" s="36">
        <v>0</v>
      </c>
      <c r="V31" s="35">
        <v>0</v>
      </c>
      <c r="W31" s="36">
        <v>0</v>
      </c>
      <c r="X31" s="35">
        <v>0</v>
      </c>
      <c r="Y31" s="36">
        <v>0</v>
      </c>
      <c r="Z31" s="35">
        <v>0</v>
      </c>
      <c r="AA31" s="36">
        <v>0</v>
      </c>
      <c r="AB31" s="35">
        <v>0</v>
      </c>
      <c r="AC31" s="36">
        <v>0</v>
      </c>
      <c r="AD31" s="37">
        <v>0</v>
      </c>
      <c r="AE31" s="37">
        <v>0</v>
      </c>
    </row>
    <row r="32" spans="2:31" ht="48" customHeight="1">
      <c r="B32" s="32">
        <v>4011080338</v>
      </c>
      <c r="C32" s="33">
        <v>10611014</v>
      </c>
      <c r="D32" s="34" t="s">
        <v>24</v>
      </c>
      <c r="E32" s="33">
        <v>820</v>
      </c>
      <c r="F32" s="33">
        <v>198894</v>
      </c>
      <c r="G32" s="33">
        <v>66040</v>
      </c>
      <c r="H32" s="35">
        <v>207652</v>
      </c>
      <c r="I32" s="36">
        <v>70068</v>
      </c>
      <c r="J32" s="35">
        <v>195549</v>
      </c>
      <c r="K32" s="36">
        <v>66069</v>
      </c>
      <c r="L32" s="35">
        <v>125374</v>
      </c>
      <c r="M32" s="36">
        <v>59387</v>
      </c>
      <c r="N32" s="35">
        <v>20000</v>
      </c>
      <c r="O32" s="36">
        <v>69094</v>
      </c>
      <c r="P32" s="35">
        <v>203746</v>
      </c>
      <c r="Q32" s="36">
        <v>66706</v>
      </c>
      <c r="R32" s="35">
        <v>210294</v>
      </c>
      <c r="S32" s="36">
        <v>65922</v>
      </c>
      <c r="T32" s="35">
        <v>228250</v>
      </c>
      <c r="U32" s="36">
        <v>69843</v>
      </c>
      <c r="V32" s="35">
        <v>223166</v>
      </c>
      <c r="W32" s="36">
        <v>67392</v>
      </c>
      <c r="X32" s="35">
        <v>212634</v>
      </c>
      <c r="Y32" s="36">
        <v>62626</v>
      </c>
      <c r="Z32" s="35">
        <v>201566</v>
      </c>
      <c r="AA32" s="36">
        <v>59224</v>
      </c>
      <c r="AB32" s="35">
        <v>211538</v>
      </c>
      <c r="AC32" s="36">
        <v>65246</v>
      </c>
      <c r="AD32" s="37">
        <f>SUM(AB32,Z32,X32,V32,T32,R32,P32,N32,L32,J32,H32,)</f>
        <v>2039769</v>
      </c>
      <c r="AE32" s="37">
        <f>SUM(AC32,AA32,Y32,W32,U32,S32,Q32,O32,M32,K32,I32,G32)</f>
        <v>787617</v>
      </c>
    </row>
    <row r="33" spans="2:31" ht="48" customHeight="1">
      <c r="B33" s="32">
        <v>4011080346</v>
      </c>
      <c r="C33" s="33" t="s">
        <v>25</v>
      </c>
      <c r="D33" s="34" t="s">
        <v>24</v>
      </c>
      <c r="E33" s="33">
        <v>350</v>
      </c>
      <c r="F33" s="33">
        <v>13040</v>
      </c>
      <c r="G33" s="33">
        <v>6320</v>
      </c>
      <c r="H33" s="35">
        <v>14320</v>
      </c>
      <c r="I33" s="36">
        <v>6800</v>
      </c>
      <c r="J33" s="35">
        <v>13608</v>
      </c>
      <c r="K33" s="36">
        <v>6400</v>
      </c>
      <c r="L33" s="35">
        <v>2614</v>
      </c>
      <c r="M33" s="36">
        <v>1158</v>
      </c>
      <c r="N33" s="35">
        <v>13360</v>
      </c>
      <c r="O33" s="36">
        <v>5840</v>
      </c>
      <c r="P33" s="35">
        <v>12458</v>
      </c>
      <c r="Q33" s="36">
        <v>5448</v>
      </c>
      <c r="R33" s="35">
        <v>11915</v>
      </c>
      <c r="S33" s="36">
        <v>5064</v>
      </c>
      <c r="T33" s="35">
        <v>11467</v>
      </c>
      <c r="U33" s="36">
        <v>3970</v>
      </c>
      <c r="V33" s="35">
        <v>11574</v>
      </c>
      <c r="W33" s="36">
        <v>4231</v>
      </c>
      <c r="X33" s="35">
        <v>10713</v>
      </c>
      <c r="Y33" s="36">
        <v>3992</v>
      </c>
      <c r="Z33" s="35">
        <v>10045</v>
      </c>
      <c r="AA33" s="36">
        <v>3889</v>
      </c>
      <c r="AB33" s="35">
        <v>10679</v>
      </c>
      <c r="AC33" s="36">
        <v>4089</v>
      </c>
      <c r="AD33" s="37">
        <f>SUM(AB33,Z33,X33,V33,T33,R33,P33,N33,L33,J33,H33,)</f>
        <v>122753</v>
      </c>
      <c r="AE33" s="37">
        <f>SUM(AC33,AA33,Y33,W33,U33,S33,Q33,O33,M33,K33,I33,G33)</f>
        <v>57201</v>
      </c>
    </row>
    <row r="34" spans="2:31" ht="48" customHeight="1">
      <c r="B34" s="32">
        <v>4011080354</v>
      </c>
      <c r="C34" s="33">
        <v>8013671</v>
      </c>
      <c r="D34" s="34" t="s">
        <v>22</v>
      </c>
      <c r="E34" s="33">
        <v>17.25</v>
      </c>
      <c r="F34" s="33">
        <v>717</v>
      </c>
      <c r="G34" s="33">
        <v>0</v>
      </c>
      <c r="H34" s="35">
        <v>609</v>
      </c>
      <c r="I34" s="36">
        <v>0</v>
      </c>
      <c r="J34" s="35">
        <v>531</v>
      </c>
      <c r="K34" s="36">
        <v>0</v>
      </c>
      <c r="L34" s="35">
        <v>79</v>
      </c>
      <c r="M34" s="36">
        <v>0</v>
      </c>
      <c r="N34" s="35">
        <v>580</v>
      </c>
      <c r="O34" s="36">
        <v>0</v>
      </c>
      <c r="P34" s="35">
        <v>845</v>
      </c>
      <c r="Q34" s="36">
        <v>0</v>
      </c>
      <c r="R34" s="35">
        <v>731</v>
      </c>
      <c r="S34" s="36">
        <v>0</v>
      </c>
      <c r="T34" s="35">
        <v>913</v>
      </c>
      <c r="U34" s="36">
        <v>0</v>
      </c>
      <c r="V34" s="35">
        <v>880</v>
      </c>
      <c r="W34" s="36">
        <v>0</v>
      </c>
      <c r="X34" s="35">
        <v>819</v>
      </c>
      <c r="Y34" s="36">
        <v>0</v>
      </c>
      <c r="Z34" s="35">
        <v>754</v>
      </c>
      <c r="AA34" s="36">
        <v>0</v>
      </c>
      <c r="AB34" s="35">
        <v>835</v>
      </c>
      <c r="AC34" s="36">
        <v>0</v>
      </c>
      <c r="AD34" s="37">
        <f>SUM(AB34,Z34,X34,V34,T34,R34,P34,N34,L34,J34,H34,)</f>
        <v>7576</v>
      </c>
      <c r="AE34" s="37">
        <v>0</v>
      </c>
    </row>
    <row r="35" spans="2:31" ht="48" customHeight="1">
      <c r="B35" s="32">
        <v>4011080362</v>
      </c>
      <c r="C35" s="33">
        <v>2027</v>
      </c>
      <c r="D35" s="34" t="s">
        <v>24</v>
      </c>
      <c r="E35" s="33">
        <v>1260</v>
      </c>
      <c r="F35" s="33">
        <v>134899</v>
      </c>
      <c r="G35" s="33">
        <v>64328</v>
      </c>
      <c r="H35" s="35">
        <v>169534</v>
      </c>
      <c r="I35" s="36">
        <v>82350</v>
      </c>
      <c r="J35" s="35">
        <v>131870</v>
      </c>
      <c r="K35" s="36">
        <v>63587</v>
      </c>
      <c r="L35" s="35">
        <v>37413</v>
      </c>
      <c r="M35" s="36">
        <v>17422</v>
      </c>
      <c r="N35" s="35">
        <v>116077</v>
      </c>
      <c r="O35" s="36">
        <v>58014</v>
      </c>
      <c r="P35" s="35">
        <v>190906</v>
      </c>
      <c r="Q35" s="36">
        <v>92370</v>
      </c>
      <c r="R35" s="35">
        <v>132842</v>
      </c>
      <c r="S35" s="36">
        <v>61552</v>
      </c>
      <c r="T35" s="35">
        <v>124365</v>
      </c>
      <c r="U35" s="36">
        <v>57832</v>
      </c>
      <c r="V35" s="35">
        <v>162960</v>
      </c>
      <c r="W35" s="36">
        <v>80765</v>
      </c>
      <c r="X35" s="35">
        <v>149142</v>
      </c>
      <c r="Y35" s="36">
        <v>69848</v>
      </c>
      <c r="Z35" s="35">
        <v>113389</v>
      </c>
      <c r="AA35" s="36">
        <v>52520</v>
      </c>
      <c r="AB35" s="35">
        <v>164493</v>
      </c>
      <c r="AC35" s="36">
        <v>73818</v>
      </c>
      <c r="AD35" s="37">
        <f>SUM(AB35,Z35,X35,V35,T35,R35,P35,N35,L35,J35,H35,)</f>
        <v>1492991</v>
      </c>
      <c r="AE35" s="37">
        <f>SUM(AC35,AA35,Y35,W35,U35,S35,Q35,O35,M35,K35,I35,G35)</f>
        <v>774406</v>
      </c>
    </row>
    <row r="36" spans="2:31" ht="48" customHeight="1">
      <c r="B36" s="26">
        <v>4011080559</v>
      </c>
      <c r="C36" s="27">
        <v>7778535</v>
      </c>
      <c r="D36" s="34" t="s">
        <v>22</v>
      </c>
      <c r="E36" s="33" t="s">
        <v>23</v>
      </c>
      <c r="F36" s="7">
        <v>0</v>
      </c>
      <c r="G36" s="7"/>
      <c r="H36" s="6">
        <v>1602</v>
      </c>
      <c r="I36" s="6"/>
      <c r="J36" s="6">
        <v>1902</v>
      </c>
      <c r="K36" s="6"/>
      <c r="L36" s="6">
        <v>475</v>
      </c>
      <c r="M36" s="6"/>
      <c r="N36" s="6">
        <v>764</v>
      </c>
      <c r="O36" s="6"/>
      <c r="P36" s="6">
        <v>592</v>
      </c>
      <c r="Q36" s="6"/>
      <c r="R36" s="6">
        <v>0</v>
      </c>
      <c r="S36" s="6"/>
      <c r="T36" s="6">
        <v>0</v>
      </c>
      <c r="U36" s="6"/>
      <c r="V36" s="6">
        <v>0</v>
      </c>
      <c r="W36" s="6"/>
      <c r="X36" s="6">
        <v>0</v>
      </c>
      <c r="Y36" s="6"/>
      <c r="Z36" s="6">
        <v>2376</v>
      </c>
      <c r="AA36" s="6"/>
      <c r="AB36" s="6">
        <v>674</v>
      </c>
      <c r="AC36" s="6"/>
      <c r="AD36" s="5">
        <f>SUM(AB36,Z36,X36,V36,T36,R36,P36,N36,L36,J36,H36,)</f>
        <v>8385</v>
      </c>
      <c r="AE36" s="5"/>
    </row>
    <row r="37" spans="2:31" ht="48" customHeight="1">
      <c r="B37" s="26">
        <v>4011080648</v>
      </c>
      <c r="C37" s="27">
        <v>8060185</v>
      </c>
      <c r="D37" s="34" t="s">
        <v>22</v>
      </c>
      <c r="E37" s="33" t="s">
        <v>23</v>
      </c>
      <c r="F37" s="7">
        <v>0</v>
      </c>
      <c r="G37" s="7"/>
      <c r="H37" s="6">
        <v>0</v>
      </c>
      <c r="I37" s="6"/>
      <c r="J37" s="6">
        <v>0</v>
      </c>
      <c r="K37" s="6"/>
      <c r="L37" s="6">
        <v>0</v>
      </c>
      <c r="M37" s="6"/>
      <c r="N37" s="6">
        <v>0</v>
      </c>
      <c r="O37" s="6"/>
      <c r="P37" s="6">
        <v>0</v>
      </c>
      <c r="Q37" s="6"/>
      <c r="R37" s="6">
        <v>0</v>
      </c>
      <c r="S37" s="6"/>
      <c r="T37" s="6">
        <v>0</v>
      </c>
      <c r="U37" s="6"/>
      <c r="V37" s="6">
        <v>0</v>
      </c>
      <c r="W37" s="6"/>
      <c r="X37" s="6">
        <v>0</v>
      </c>
      <c r="Y37" s="6"/>
      <c r="Z37" s="6">
        <v>0</v>
      </c>
      <c r="AA37" s="6"/>
      <c r="AB37" s="6">
        <v>0</v>
      </c>
      <c r="AC37" s="6"/>
      <c r="AD37" s="5">
        <v>0</v>
      </c>
      <c r="AE37" s="5"/>
    </row>
    <row r="38" spans="2:31" ht="48" customHeight="1">
      <c r="B38" s="26">
        <v>4110948498</v>
      </c>
      <c r="C38" s="27">
        <v>5001917</v>
      </c>
      <c r="D38" s="34" t="s">
        <v>22</v>
      </c>
      <c r="E38" s="33" t="s">
        <v>23</v>
      </c>
      <c r="F38" s="7">
        <v>896</v>
      </c>
      <c r="G38" s="7"/>
      <c r="H38" s="6">
        <v>1088</v>
      </c>
      <c r="I38" s="6"/>
      <c r="J38" s="6">
        <v>1046</v>
      </c>
      <c r="K38" s="6"/>
      <c r="L38" s="6">
        <v>852</v>
      </c>
      <c r="M38" s="6"/>
      <c r="N38" s="6">
        <v>650</v>
      </c>
      <c r="O38" s="6"/>
      <c r="P38" s="6">
        <v>416</v>
      </c>
      <c r="Q38" s="6"/>
      <c r="R38" s="6">
        <v>236</v>
      </c>
      <c r="S38" s="6"/>
      <c r="T38" s="6">
        <v>58</v>
      </c>
      <c r="U38" s="6"/>
      <c r="V38" s="6">
        <v>62</v>
      </c>
      <c r="W38" s="6"/>
      <c r="X38" s="6">
        <v>59</v>
      </c>
      <c r="Y38" s="6"/>
      <c r="Z38" s="6">
        <v>57</v>
      </c>
      <c r="AA38" s="6"/>
      <c r="AB38" s="6">
        <v>235</v>
      </c>
      <c r="AC38" s="6"/>
      <c r="AD38" s="5">
        <f>SUM(F38:AB38)</f>
        <v>5655</v>
      </c>
      <c r="AE38" s="5"/>
    </row>
    <row r="39" spans="2:31" ht="45.75" customHeight="1">
      <c r="B39" s="4" t="s">
        <v>26</v>
      </c>
      <c r="C39" s="4"/>
      <c r="D39" s="4"/>
      <c r="E39" s="4"/>
      <c r="F39" s="38">
        <f>SUM(F29:F35,F5:F27)</f>
        <v>403572</v>
      </c>
      <c r="G39" s="38">
        <f>SUM(G29:G35,G5:G27)</f>
        <v>157991</v>
      </c>
      <c r="H39" s="39">
        <f>SUM(H29:H35,H5:H27)</f>
        <v>453236</v>
      </c>
      <c r="I39" s="39">
        <f>SUM(I29:I35,I5:I27)</f>
        <v>184895</v>
      </c>
      <c r="J39" s="39">
        <f>SUM(J29:J35,J5:J27)</f>
        <v>397528</v>
      </c>
      <c r="K39" s="39">
        <f>SUM(K29:K35,K5:K27)</f>
        <v>160261</v>
      </c>
      <c r="L39" s="39">
        <f>SUM(L29:L35,L5:L27)</f>
        <v>176959</v>
      </c>
      <c r="M39" s="39">
        <f>SUM(M29:M35,M5:M27)</f>
        <v>83210</v>
      </c>
      <c r="N39" s="39">
        <f>SUM(N29:N35,N5:N27)</f>
        <v>203108</v>
      </c>
      <c r="O39" s="39">
        <f>SUM(O29:O35,O5:O27)</f>
        <v>156379</v>
      </c>
      <c r="P39" s="39">
        <f>SUM(P29:P35,P5:P27)</f>
        <v>464199</v>
      </c>
      <c r="Q39" s="39">
        <f>SUM(Q29:Q35,Q5:Q27)</f>
        <v>189306</v>
      </c>
      <c r="R39" s="39">
        <f>SUM(R29:R35,R5:R27)</f>
        <v>402654</v>
      </c>
      <c r="S39" s="39">
        <f>SUM(S29:S35,S5:S27)</f>
        <v>153187</v>
      </c>
      <c r="T39" s="39">
        <f>SUM(T29:T35,T5:T27)</f>
        <v>418727</v>
      </c>
      <c r="U39" s="39">
        <f>SUM(U29:U35,U5:U27)</f>
        <v>157429</v>
      </c>
      <c r="V39" s="39">
        <f>SUM(V29:V35,V5:V27)</f>
        <v>453496</v>
      </c>
      <c r="W39" s="39">
        <f>SUM(W29:W35,W5:W27)</f>
        <v>175411</v>
      </c>
      <c r="X39" s="39">
        <f>SUM(X29:X35,X5:X27)</f>
        <v>428087</v>
      </c>
      <c r="Y39" s="39">
        <f>SUM(Y29:Y35,Y5:Y27)</f>
        <v>161412</v>
      </c>
      <c r="Z39" s="39">
        <f>SUM(Z29:Z35,Z5:Z27)</f>
        <v>376228</v>
      </c>
      <c r="AA39" s="39">
        <f>SUM(AA29:AA35,AA5:AA27)</f>
        <v>137678</v>
      </c>
      <c r="AB39" s="39">
        <f>SUM(AB29:AB35,AB5:AB27)</f>
        <v>442764</v>
      </c>
      <c r="AC39" s="39">
        <f>SUM(AC29:AC35,AC5:AC27)</f>
        <v>166702</v>
      </c>
      <c r="AD39" s="40">
        <f>SUM(AD29:AD35,AD5:AD27)</f>
        <v>4216987</v>
      </c>
      <c r="AE39" s="40">
        <f>SUM(AE29:AE35,AE5:AE27)</f>
        <v>1883861</v>
      </c>
    </row>
    <row r="40" spans="2:31" ht="23.25" customHeight="1">
      <c r="B40" s="3"/>
      <c r="C40" s="3"/>
      <c r="D40" s="3"/>
      <c r="E40" s="3"/>
      <c r="F40" s="2">
        <f>SUM(F39,G39,F37,F36,F38,F28)</f>
        <v>563271</v>
      </c>
      <c r="G40" s="2"/>
      <c r="H40" s="1">
        <f>SUM(H39,I39,H37,H36,H38,H28)</f>
        <v>641609</v>
      </c>
      <c r="I40" s="1"/>
      <c r="J40" s="46">
        <f>SUM(J39,K39,J37,J36,J38,J28)</f>
        <v>561540</v>
      </c>
      <c r="K40" s="46"/>
      <c r="L40" s="46">
        <f>SUM(L39,M39,L37,L36,L38,L28)</f>
        <v>261645</v>
      </c>
      <c r="M40" s="46"/>
      <c r="N40" s="46">
        <f>SUM(N39,O39,N37,N36,N38,N28)</f>
        <v>361927</v>
      </c>
      <c r="O40" s="46"/>
      <c r="P40" s="46">
        <f>SUM(P39,Q39,P37,P36,P38,P28)</f>
        <v>655267</v>
      </c>
      <c r="Q40" s="46"/>
      <c r="R40" s="46">
        <f>SUM(R39,S39,R37,R36,R38,R28)</f>
        <v>556320</v>
      </c>
      <c r="S40" s="46"/>
      <c r="T40" s="46">
        <f>SUM(T39,U39,T37,T36,T38,T28)</f>
        <v>576330</v>
      </c>
      <c r="U40" s="46"/>
      <c r="V40" s="46">
        <f>SUM(V39,W39,V37,V36,V38,V28)</f>
        <v>629092</v>
      </c>
      <c r="W40" s="46"/>
      <c r="X40" s="46">
        <f>SUM(X39,Y39,X37,X36,X38,X28)</f>
        <v>589705</v>
      </c>
      <c r="Y40" s="46"/>
      <c r="Z40" s="46">
        <f>SUM(Z39,AA39,Z37,Z36,Z38,Z28)</f>
        <v>516491</v>
      </c>
      <c r="AA40" s="46"/>
      <c r="AB40" s="46">
        <f>SUM(AB39,AC39,AB37,AB36,AB38,AB28)</f>
        <v>610593</v>
      </c>
      <c r="AC40" s="46"/>
      <c r="AD40" s="47">
        <f>SUM(AD39,AE39,AD37,AD36,AD38,AD28)</f>
        <v>6119407</v>
      </c>
      <c r="AE40" s="47"/>
    </row>
    <row r="43" spans="2:31" ht="12.75" customHeight="1">
      <c r="AC43" s="41" t="s">
        <v>21</v>
      </c>
      <c r="AD43" s="42">
        <f>SUM(AD5:AD21,AE5:AE21)</f>
        <v>800403</v>
      </c>
    </row>
    <row r="44" spans="2:31" ht="12.75" customHeight="1">
      <c r="AC44" s="43" t="s">
        <v>24</v>
      </c>
      <c r="AD44" s="42" t="e">
        <f>SUM(AD32,AD33,AD35,#REF!,#REF!,AE35,AE33,AE32)</f>
        <v>#REF!</v>
      </c>
    </row>
    <row r="45" spans="2:31" ht="18.75" customHeight="1">
      <c r="AC45" s="43" t="s">
        <v>22</v>
      </c>
      <c r="AD45" s="44">
        <f>SUM(AD37,AD36,AD34,AD38,AE34,AD29:AD31,AE29:AE31,AD28,AD22:AD27,AE22:AE27)</f>
        <v>44267</v>
      </c>
      <c r="AE45" s="45"/>
    </row>
    <row r="62" ht="15.75" customHeight="1"/>
    <row r="64" ht="18.75" customHeight="1"/>
    <row r="65" ht="18.75" customHeight="1"/>
    <row r="66" ht="18.75" customHeight="1"/>
    <row r="73" ht="26.25" customHeight="1"/>
    <row r="65535" ht="12.95" customHeight="1"/>
    <row r="65536" ht="12.95" customHeight="1"/>
  </sheetData>
  <mergeCells count="85">
    <mergeCell ref="AB40:AC40"/>
    <mergeCell ref="AD40:AE40"/>
    <mergeCell ref="Z38:AA38"/>
    <mergeCell ref="AB38:AC38"/>
    <mergeCell ref="AD38:AE38"/>
    <mergeCell ref="B39:E39"/>
    <mergeCell ref="B40:E40"/>
    <mergeCell ref="F40:G40"/>
    <mergeCell ref="H40:I40"/>
    <mergeCell ref="J40:K40"/>
    <mergeCell ref="L40:M40"/>
    <mergeCell ref="N40:O40"/>
    <mergeCell ref="P40:Q40"/>
    <mergeCell ref="R40:S40"/>
    <mergeCell ref="T40:U40"/>
    <mergeCell ref="V40:W40"/>
    <mergeCell ref="X40:Y40"/>
    <mergeCell ref="Z40:AA40"/>
    <mergeCell ref="P38:Q38"/>
    <mergeCell ref="R38:S38"/>
    <mergeCell ref="T38:U38"/>
    <mergeCell ref="V38:W38"/>
    <mergeCell ref="X38:Y38"/>
    <mergeCell ref="F38:G38"/>
    <mergeCell ref="H38:I38"/>
    <mergeCell ref="J38:K38"/>
    <mergeCell ref="L38:M38"/>
    <mergeCell ref="N38:O38"/>
    <mergeCell ref="Z36:AA36"/>
    <mergeCell ref="AB36:AC36"/>
    <mergeCell ref="AD36:AE36"/>
    <mergeCell ref="F37:G37"/>
    <mergeCell ref="H37:I37"/>
    <mergeCell ref="J37:K37"/>
    <mergeCell ref="L37:M37"/>
    <mergeCell ref="N37:O37"/>
    <mergeCell ref="P37:Q37"/>
    <mergeCell ref="R37:S37"/>
    <mergeCell ref="T37:U37"/>
    <mergeCell ref="V37:W37"/>
    <mergeCell ref="X37:Y37"/>
    <mergeCell ref="Z37:AA37"/>
    <mergeCell ref="AB37:AC37"/>
    <mergeCell ref="AD37:AE37"/>
    <mergeCell ref="P36:Q36"/>
    <mergeCell ref="R36:S36"/>
    <mergeCell ref="T36:U36"/>
    <mergeCell ref="V36:W36"/>
    <mergeCell ref="X36:Y36"/>
    <mergeCell ref="F36:G36"/>
    <mergeCell ref="H36:I36"/>
    <mergeCell ref="J36:K36"/>
    <mergeCell ref="L36:M36"/>
    <mergeCell ref="N36:O36"/>
    <mergeCell ref="AB3:AC3"/>
    <mergeCell ref="AD3:AE3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Z28:AA28"/>
    <mergeCell ref="AB28:AC28"/>
    <mergeCell ref="AD28:AE28"/>
    <mergeCell ref="B2:AE2"/>
    <mergeCell ref="B3:B4"/>
    <mergeCell ref="C3:C4"/>
    <mergeCell ref="D3:D4"/>
    <mergeCell ref="E3:E4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ageMargins left="0.74791666666666701" right="0.74791666666666701" top="0.98402777777777795" bottom="0.98402777777777795" header="0.51180555555555496" footer="0.51180555555555496"/>
  <pageSetup paperSize="9" firstPageNumber="0" orientation="portrait" verticalDpi="0" r:id="rId1"/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30519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Sheet1</vt:lpstr>
      <vt:lpstr>Sheet1!Print_Area</vt:lpstr>
      <vt:lpstr>Sheet1!Print_Area_0</vt:lpstr>
      <vt:lpstr>Sheet1!Print_Area_0_0</vt:lpstr>
      <vt:lpstr>Sheet1!Print_Area_0_0_0</vt:lpstr>
      <vt:lpstr>Sheet1!Print_Area_0_0_0_0</vt:lpstr>
      <vt:lpstr>Sheet1!Print_Area_0_0_0_0_0</vt:lpstr>
      <vt:lpstr>Sheet1!Print_Area_0_0_0_0_0_0</vt:lpstr>
      <vt:lpstr>Sheet1!Print_Area_0_0_0_0_0_0_0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vlado</dc:creator>
  <cp:lastModifiedBy>pizurica</cp:lastModifiedBy>
  <cp:revision>80</cp:revision>
  <cp:lastPrinted>2013-12-03T10:42:41Z</cp:lastPrinted>
  <dcterms:created xsi:type="dcterms:W3CDTF">2013-12-02T11:45:11Z</dcterms:created>
  <dcterms:modified xsi:type="dcterms:W3CDTF">2014-12-11T10:33:41Z</dcterms:modified>
  <dc:language>en-US</dc:language>
</cp:coreProperties>
</file>